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Documents\Innendienst\kooperieren+profitieren\Gründermappe\"/>
    </mc:Choice>
  </mc:AlternateContent>
  <bookViews>
    <workbookView xWindow="0" yWindow="0" windowWidth="23040" windowHeight="921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D22" i="1" l="1"/>
  <c r="E22" i="1"/>
  <c r="F22" i="1"/>
  <c r="G22" i="1"/>
  <c r="C20" i="1"/>
  <c r="C22" i="1" s="1"/>
  <c r="D20" i="1"/>
  <c r="E20" i="1"/>
  <c r="F20" i="1"/>
  <c r="G20" i="1"/>
  <c r="B20" i="1"/>
  <c r="F8" i="1" l="1"/>
  <c r="E8" i="1"/>
  <c r="D8" i="1"/>
  <c r="C8" i="1"/>
  <c r="G8" i="1"/>
  <c r="B8" i="1"/>
  <c r="B22" i="1" s="1"/>
  <c r="C24" i="1" l="1"/>
  <c r="C26" i="1" s="1"/>
  <c r="G24" i="1"/>
  <c r="F24" i="1"/>
  <c r="F26" i="1" s="1"/>
  <c r="D24" i="1"/>
  <c r="D26" i="1" s="1"/>
  <c r="B24" i="1"/>
  <c r="B26" i="1" s="1"/>
  <c r="E24" i="1"/>
  <c r="E26" i="1" s="1"/>
  <c r="G26" i="1" l="1"/>
</calcChain>
</file>

<file path=xl/comments1.xml><?xml version="1.0" encoding="utf-8"?>
<comments xmlns="http://schemas.openxmlformats.org/spreadsheetml/2006/main">
  <authors>
    <author>Peheim Dominik</author>
  </authors>
  <commentList>
    <comment ref="A24" authorId="0" shapeId="0">
      <text>
        <r>
          <rPr>
            <b/>
            <sz val="9"/>
            <color indexed="81"/>
            <rFont val="Segoe UI"/>
            <family val="2"/>
          </rPr>
          <t>Annahme: 
unternehmensrechtliches Ergebnis entspricht dem steuerlichen Ergebnis</t>
        </r>
      </text>
    </comment>
  </commentList>
</comments>
</file>

<file path=xl/sharedStrings.xml><?xml version="1.0" encoding="utf-8"?>
<sst xmlns="http://schemas.openxmlformats.org/spreadsheetml/2006/main" count="25" uniqueCount="25">
  <si>
    <t>Sonstige Erträge</t>
  </si>
  <si>
    <t>Jahr 1</t>
  </si>
  <si>
    <t>Jahr 2</t>
  </si>
  <si>
    <t>Jahr 3</t>
  </si>
  <si>
    <t>Jahr 4</t>
  </si>
  <si>
    <t>Jahr 5</t>
  </si>
  <si>
    <t>Sonstiger Betriebsaufwand</t>
  </si>
  <si>
    <t>Betriebserträge</t>
  </si>
  <si>
    <t>Summe Betriebserträge</t>
  </si>
  <si>
    <t>Umsatzerlöse</t>
  </si>
  <si>
    <t>Rumpf-WJ
Jahr 0</t>
  </si>
  <si>
    <t>Betriebsaufwendungen</t>
  </si>
  <si>
    <t>Summe Betriebsaufwendungen</t>
  </si>
  <si>
    <t>Summe Finanzergebnis</t>
  </si>
  <si>
    <t>Zinserträge</t>
  </si>
  <si>
    <t>Zinsaufwendungen</t>
  </si>
  <si>
    <t>Abschreibungen</t>
  </si>
  <si>
    <t>Jahresergebnis vor Steuern</t>
  </si>
  <si>
    <t>Jahresergebnis nach Steuern</t>
  </si>
  <si>
    <t>Muster-Rentabilitätsrechnung einer Genossenschaft</t>
  </si>
  <si>
    <t xml:space="preserve"> - Wareneinsatz/Materialaufwand</t>
  </si>
  <si>
    <t>Sachaufwand (Miete, Betriebskosten, Beratung etc.)</t>
  </si>
  <si>
    <t>Finanzergebnis</t>
  </si>
  <si>
    <t xml:space="preserve">Körperschaftsteuer </t>
  </si>
  <si>
    <t>Personalaufwand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</si>
</sst>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6" x14ac:knownFonts="1"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43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2" borderId="1" xfId="0" applyNumberFormat="1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164" fontId="4" fillId="3" borderId="2" xfId="0" applyNumberFormat="1" applyFont="1" applyFill="1" applyBorder="1"/>
    <xf numFmtId="0" fontId="3" fillId="4" borderId="2" xfId="0" applyFont="1" applyFill="1" applyBorder="1"/>
    <xf numFmtId="14" fontId="3" fillId="4" borderId="2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"/>
  <sheetViews>
    <sheetView tabSelected="1" zoomScale="140" zoomScaleNormal="140" workbookViewId="0">
      <selection activeCell="B5" sqref="B5"/>
    </sheetView>
  </sheetViews>
  <sheetFormatPr baseColWidth="10" defaultColWidth="11.42578125" defaultRowHeight="12.75" x14ac:dyDescent="0.2"/>
  <cols>
    <col min="1" max="1" width="55.85546875" style="1" customWidth="1"/>
    <col min="2" max="2" width="12.42578125" style="1" bestFit="1" customWidth="1"/>
    <col min="3" max="7" width="13.7109375" style="1" bestFit="1" customWidth="1"/>
    <col min="8" max="16384" width="11.42578125" style="1"/>
  </cols>
  <sheetData>
    <row r="1" spans="1:7" ht="18.75" x14ac:dyDescent="0.3">
      <c r="A1" s="10" t="s">
        <v>19</v>
      </c>
      <c r="B1" s="10"/>
      <c r="C1" s="10"/>
      <c r="D1" s="10"/>
      <c r="E1" s="10"/>
      <c r="F1" s="10"/>
      <c r="G1" s="10"/>
    </row>
    <row r="4" spans="1:7" ht="25.5" x14ac:dyDescent="0.2">
      <c r="A4" s="7" t="s">
        <v>7</v>
      </c>
      <c r="B4" s="8" t="s">
        <v>10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</row>
    <row r="5" spans="1:7" x14ac:dyDescent="0.2">
      <c r="A5" s="1" t="s">
        <v>9</v>
      </c>
      <c r="B5" s="2">
        <v>66000</v>
      </c>
      <c r="C5" s="2">
        <v>225000</v>
      </c>
      <c r="D5" s="2">
        <v>235000</v>
      </c>
      <c r="E5" s="2">
        <v>245000</v>
      </c>
      <c r="F5" s="2">
        <v>244000</v>
      </c>
      <c r="G5" s="2">
        <v>248000</v>
      </c>
    </row>
    <row r="6" spans="1:7" x14ac:dyDescent="0.2">
      <c r="A6" s="1" t="s">
        <v>20</v>
      </c>
      <c r="B6" s="2">
        <v>-33500</v>
      </c>
      <c r="C6" s="2">
        <v>-116000</v>
      </c>
      <c r="D6" s="2">
        <v>-119500</v>
      </c>
      <c r="E6" s="2">
        <v>-127200</v>
      </c>
      <c r="F6" s="2">
        <v>-121500</v>
      </c>
      <c r="G6" s="2">
        <v>-128200</v>
      </c>
    </row>
    <row r="7" spans="1:7" x14ac:dyDescent="0.2">
      <c r="A7" s="1" t="s">
        <v>0</v>
      </c>
      <c r="B7" s="2">
        <v>700</v>
      </c>
      <c r="C7" s="2">
        <v>2500</v>
      </c>
      <c r="D7" s="2">
        <v>3000</v>
      </c>
      <c r="E7" s="2">
        <v>3500</v>
      </c>
      <c r="F7" s="2">
        <v>3200</v>
      </c>
      <c r="G7" s="2">
        <v>4200</v>
      </c>
    </row>
    <row r="8" spans="1:7" x14ac:dyDescent="0.2">
      <c r="A8" s="5" t="s">
        <v>8</v>
      </c>
      <c r="B8" s="6">
        <f t="shared" ref="B8:G8" si="0">SUM(B5:B7)</f>
        <v>33200</v>
      </c>
      <c r="C8" s="6">
        <f t="shared" si="0"/>
        <v>111500</v>
      </c>
      <c r="D8" s="6">
        <f t="shared" si="0"/>
        <v>118500</v>
      </c>
      <c r="E8" s="6">
        <f t="shared" si="0"/>
        <v>121300</v>
      </c>
      <c r="F8" s="6">
        <f t="shared" si="0"/>
        <v>125700</v>
      </c>
      <c r="G8" s="6">
        <f t="shared" si="0"/>
        <v>124000</v>
      </c>
    </row>
    <row r="10" spans="1:7" x14ac:dyDescent="0.2">
      <c r="A10" s="7" t="s">
        <v>11</v>
      </c>
      <c r="B10" s="7"/>
      <c r="C10" s="7"/>
      <c r="D10" s="7"/>
      <c r="E10" s="7"/>
      <c r="F10" s="7"/>
      <c r="G10" s="7"/>
    </row>
    <row r="11" spans="1:7" x14ac:dyDescent="0.2">
      <c r="A11" s="1" t="s">
        <v>16</v>
      </c>
      <c r="B11" s="2">
        <v>10000</v>
      </c>
      <c r="C11" s="2">
        <v>25000</v>
      </c>
      <c r="D11" s="2">
        <v>30000</v>
      </c>
      <c r="E11" s="2">
        <v>30000</v>
      </c>
      <c r="F11" s="2">
        <v>31500</v>
      </c>
      <c r="G11" s="2">
        <v>32000</v>
      </c>
    </row>
    <row r="12" spans="1:7" x14ac:dyDescent="0.2">
      <c r="A12" s="1" t="s">
        <v>24</v>
      </c>
      <c r="B12" s="2">
        <v>9600</v>
      </c>
      <c r="C12" s="2">
        <v>38880</v>
      </c>
      <c r="D12" s="2">
        <v>40046</v>
      </c>
      <c r="E12" s="2">
        <v>41248</v>
      </c>
      <c r="F12" s="2">
        <v>42485</v>
      </c>
      <c r="G12" s="2">
        <v>43759</v>
      </c>
    </row>
    <row r="13" spans="1:7" x14ac:dyDescent="0.2">
      <c r="A13" s="1" t="s">
        <v>21</v>
      </c>
      <c r="B13" s="2">
        <v>2700</v>
      </c>
      <c r="C13" s="2">
        <v>13800</v>
      </c>
      <c r="D13" s="2">
        <v>14214</v>
      </c>
      <c r="E13" s="2">
        <v>14640</v>
      </c>
      <c r="F13" s="2">
        <v>15079</v>
      </c>
      <c r="G13" s="2">
        <v>15532</v>
      </c>
    </row>
    <row r="14" spans="1:7" x14ac:dyDescent="0.2">
      <c r="A14" s="1" t="s">
        <v>6</v>
      </c>
      <c r="B14" s="2">
        <v>1500</v>
      </c>
      <c r="C14" s="2">
        <v>1700</v>
      </c>
      <c r="D14" s="2">
        <v>1800</v>
      </c>
      <c r="E14" s="2">
        <v>1950</v>
      </c>
      <c r="F14" s="2">
        <v>2100</v>
      </c>
      <c r="G14" s="2">
        <v>2150</v>
      </c>
    </row>
    <row r="15" spans="1:7" x14ac:dyDescent="0.2">
      <c r="A15" s="5" t="s">
        <v>12</v>
      </c>
      <c r="B15" s="6">
        <f>SUM(B11:B14)</f>
        <v>23800</v>
      </c>
      <c r="C15" s="6">
        <f t="shared" ref="C15:G15" si="1">SUM(C11:C14)</f>
        <v>79380</v>
      </c>
      <c r="D15" s="6">
        <f t="shared" si="1"/>
        <v>86060</v>
      </c>
      <c r="E15" s="6">
        <f t="shared" si="1"/>
        <v>87838</v>
      </c>
      <c r="F15" s="6">
        <f t="shared" si="1"/>
        <v>91164</v>
      </c>
      <c r="G15" s="6">
        <f t="shared" si="1"/>
        <v>93441</v>
      </c>
    </row>
    <row r="17" spans="1:7" x14ac:dyDescent="0.2">
      <c r="A17" s="7" t="s">
        <v>22</v>
      </c>
      <c r="B17" s="7"/>
      <c r="C17" s="7"/>
      <c r="D17" s="7"/>
      <c r="E17" s="7"/>
      <c r="F17" s="7"/>
      <c r="G17" s="7"/>
    </row>
    <row r="18" spans="1:7" x14ac:dyDescent="0.2">
      <c r="A18" s="1" t="s">
        <v>14</v>
      </c>
      <c r="B18" s="2">
        <v>100</v>
      </c>
      <c r="C18" s="2">
        <v>100</v>
      </c>
      <c r="D18" s="2">
        <v>150</v>
      </c>
      <c r="E18" s="2">
        <v>200</v>
      </c>
      <c r="F18" s="2">
        <v>300</v>
      </c>
      <c r="G18" s="2">
        <v>350</v>
      </c>
    </row>
    <row r="19" spans="1:7" x14ac:dyDescent="0.2">
      <c r="A19" s="1" t="s">
        <v>15</v>
      </c>
      <c r="B19" s="2">
        <v>-1500</v>
      </c>
      <c r="C19" s="2">
        <v>-13000</v>
      </c>
      <c r="D19" s="2">
        <v>-13000</v>
      </c>
      <c r="E19" s="2">
        <v>-15000</v>
      </c>
      <c r="F19" s="2">
        <v>-14000</v>
      </c>
      <c r="G19" s="2">
        <v>-2500</v>
      </c>
    </row>
    <row r="20" spans="1:7" x14ac:dyDescent="0.2">
      <c r="A20" s="5" t="s">
        <v>13</v>
      </c>
      <c r="B20" s="6">
        <f>SUM(B18:B19)</f>
        <v>-1400</v>
      </c>
      <c r="C20" s="6">
        <f t="shared" ref="C20:G20" si="2">SUM(C18:C19)</f>
        <v>-12900</v>
      </c>
      <c r="D20" s="6">
        <f t="shared" si="2"/>
        <v>-12850</v>
      </c>
      <c r="E20" s="6">
        <f t="shared" si="2"/>
        <v>-14800</v>
      </c>
      <c r="F20" s="6">
        <f t="shared" si="2"/>
        <v>-13700</v>
      </c>
      <c r="G20" s="6">
        <f t="shared" si="2"/>
        <v>-2150</v>
      </c>
    </row>
    <row r="22" spans="1:7" ht="13.5" thickBot="1" x14ac:dyDescent="0.25">
      <c r="A22" s="4" t="s">
        <v>17</v>
      </c>
      <c r="B22" s="3">
        <f>+B8-B15+B20</f>
        <v>8000</v>
      </c>
      <c r="C22" s="3">
        <f t="shared" ref="C22:G22" si="3">+C8-C15+C20</f>
        <v>19220</v>
      </c>
      <c r="D22" s="3">
        <f t="shared" si="3"/>
        <v>19590</v>
      </c>
      <c r="E22" s="3">
        <f t="shared" si="3"/>
        <v>18662</v>
      </c>
      <c r="F22" s="3">
        <f t="shared" si="3"/>
        <v>20836</v>
      </c>
      <c r="G22" s="3">
        <f t="shared" si="3"/>
        <v>28409</v>
      </c>
    </row>
    <row r="23" spans="1:7" ht="13.5" thickTop="1" x14ac:dyDescent="0.2"/>
    <row r="24" spans="1:7" ht="13.5" thickBot="1" x14ac:dyDescent="0.25">
      <c r="A24" s="4" t="s">
        <v>23</v>
      </c>
      <c r="B24" s="3">
        <f>-B22*0.25</f>
        <v>-2000</v>
      </c>
      <c r="C24" s="3">
        <f t="shared" ref="C24:G24" si="4">-C22*0.25</f>
        <v>-4805</v>
      </c>
      <c r="D24" s="3">
        <f t="shared" si="4"/>
        <v>-4897.5</v>
      </c>
      <c r="E24" s="3">
        <f t="shared" si="4"/>
        <v>-4665.5</v>
      </c>
      <c r="F24" s="3">
        <f t="shared" si="4"/>
        <v>-5209</v>
      </c>
      <c r="G24" s="3">
        <f t="shared" si="4"/>
        <v>-7102.25</v>
      </c>
    </row>
    <row r="25" spans="1:7" ht="13.5" thickTop="1" x14ac:dyDescent="0.2"/>
    <row r="26" spans="1:7" ht="13.5" thickBot="1" x14ac:dyDescent="0.25">
      <c r="A26" s="4" t="s">
        <v>18</v>
      </c>
      <c r="B26" s="3">
        <f>+B22+B24</f>
        <v>6000</v>
      </c>
      <c r="C26" s="3">
        <f t="shared" ref="C26:G26" si="5">+C22+C24</f>
        <v>14415</v>
      </c>
      <c r="D26" s="3">
        <f t="shared" si="5"/>
        <v>14692.5</v>
      </c>
      <c r="E26" s="3">
        <f t="shared" si="5"/>
        <v>13996.5</v>
      </c>
      <c r="F26" s="3">
        <f t="shared" si="5"/>
        <v>15627</v>
      </c>
      <c r="G26" s="3">
        <f t="shared" si="5"/>
        <v>21306.75</v>
      </c>
    </row>
    <row r="27" spans="1:7" ht="13.5" thickTop="1" x14ac:dyDescent="0.2"/>
  </sheetData>
  <mergeCells count="1">
    <mergeCell ref="A1:G1"/>
  </mergeCells>
  <phoneticPr fontId="1" type="noConversion"/>
  <pageMargins left="0.59055118110236227" right="0.59055118110236227" top="1.9685039370078741" bottom="0.98425196850393704" header="0.31496062992125984" footer="0.31496062992125984"/>
  <pageSetup paperSize="9" orientation="landscape" r:id="rId1"/>
  <headerFooter alignWithMargins="0">
    <oddHeader>&amp;R&amp;G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Raiffeisen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Mag. Dr. Jürgen Kessler</dc:creator>
  <cp:lastModifiedBy>FRIEDMANN Armin</cp:lastModifiedBy>
  <cp:lastPrinted>2020-07-09T10:07:31Z</cp:lastPrinted>
  <dcterms:created xsi:type="dcterms:W3CDTF">2012-01-03T07:36:19Z</dcterms:created>
  <dcterms:modified xsi:type="dcterms:W3CDTF">2020-07-09T10:18:50Z</dcterms:modified>
</cp:coreProperties>
</file>